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151.97.243.38\iva\"/>
    </mc:Choice>
  </mc:AlternateContent>
  <xr:revisionPtr revIDLastSave="0" documentId="8_{4C8923B7-AB6A-4DFE-B494-053BDBC5AD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state="hidden" r:id="rId2"/>
  </sheets>
  <definedNames>
    <definedName name="_xlnm.Print_Area" localSheetId="0">Foglio1!$A$1:$G$40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9" i="1"/>
  <c r="E21" i="1" s="1"/>
  <c r="G6" i="1"/>
  <c r="G12" i="1"/>
  <c r="E17" i="1"/>
  <c r="F28" i="1"/>
  <c r="E26" i="1"/>
  <c r="G26" i="1" s="1"/>
  <c r="I6" i="1"/>
  <c r="F29" i="1" l="1"/>
  <c r="G29" i="1" s="1"/>
  <c r="E20" i="1"/>
  <c r="E24" i="1"/>
  <c r="E18" i="1"/>
  <c r="E22" i="1"/>
  <c r="E27" i="1"/>
  <c r="G27" i="1" s="1"/>
  <c r="E23" i="1"/>
  <c r="E19" i="1"/>
  <c r="G19" i="1" s="1"/>
  <c r="F30" i="1" l="1"/>
  <c r="E29" i="1"/>
  <c r="E30" i="1" s="1"/>
  <c r="G30" i="1" s="1"/>
</calcChain>
</file>

<file path=xl/sharedStrings.xml><?xml version="1.0" encoding="utf-8"?>
<sst xmlns="http://schemas.openxmlformats.org/spreadsheetml/2006/main" count="42" uniqueCount="41">
  <si>
    <t>CORRISPETTIVO</t>
  </si>
  <si>
    <t>Committente:</t>
  </si>
  <si>
    <t>Determinazione dei corrispettivi (D.R.  2628 del 29/07/2022)</t>
  </si>
  <si>
    <t>Importi al lordo di oneri connessi</t>
  </si>
  <si>
    <t>Costo totale relativo a consulenze esterne, incarichi e collaborazioni</t>
  </si>
  <si>
    <t>quota Ateneo pari almeno al 15% del corrispettivo</t>
  </si>
  <si>
    <t>quota Struttura non superiore al 7% del corrispettivo</t>
  </si>
  <si>
    <t>quota fondo di ricerca pari al 3% del corrispettivo</t>
  </si>
  <si>
    <t>Utlile</t>
  </si>
  <si>
    <t>TOTALE</t>
  </si>
  <si>
    <t>DIPARTIMENTO:</t>
  </si>
  <si>
    <t>PIANO FINANZIARIO</t>
  </si>
  <si>
    <t>PIANO FINANZIARIO PREVISIONALE</t>
  </si>
  <si>
    <t>Costi per l'acquisto di materiale di consumo e di cancelleria</t>
  </si>
  <si>
    <t>Compenso, al lordo degli oneri a carico dell'amministrazione, da erogare al personale dipendente che partecipa all'esecuzione della prestazione commissionata</t>
  </si>
  <si>
    <t>Costo derivante da spese di viaggio e di missione del personale necessario per l'esecuzione della prestazione</t>
  </si>
  <si>
    <t>Ogni onere derivante direttamente dallo svolgimento della prestazione</t>
  </si>
  <si>
    <t>Accontonamenti obbligatori di cui ai successivi commi 3 e 6</t>
  </si>
  <si>
    <t>Costo di noleggio e di eventuali manutenzione delle attrezzature tecnico-scientifiche  e didattiche necessarie per la prestazione</t>
  </si>
  <si>
    <t>Tipo</t>
  </si>
  <si>
    <t>%</t>
  </si>
  <si>
    <t>__/__/____</t>
  </si>
  <si>
    <t>IVA</t>
  </si>
  <si>
    <t>dal  __/__/____</t>
  </si>
  <si>
    <t>al  __/__/____</t>
  </si>
  <si>
    <t>Il Responsabile dei servizi finanziari</t>
  </si>
  <si>
    <t>Oggetto della Convenzione / Contratto:</t>
  </si>
  <si>
    <t>prestazioni di ricerca di cui all’art. 2, comma 2, lett. a                                          (compensi fino al 65%)</t>
  </si>
  <si>
    <t>prestazioni di didattica e/o formazione, di cui all’art. 2, comma 2, lett. b   (compensi fino al 75%)</t>
  </si>
  <si>
    <t>prestazioni di consulenza di cui all’art. 2, comma 2, lett. c                                 (compensi fino al 75%)</t>
  </si>
  <si>
    <t>prestazioni di servizi di cui all’art. 2, comma 2, lett. e                                          (compensi fino al 75%)</t>
  </si>
  <si>
    <t>prestazioni di servizi a tariffario di cui all’art. 2, comma 2, lett. d)                  (compensi fino al 55%)</t>
  </si>
  <si>
    <t>Il Responsabile della struttura</t>
  </si>
  <si>
    <t>Coordinatore/ Responsabile Scientifico:</t>
  </si>
  <si>
    <r>
      <rPr>
        <sz val="12"/>
        <color theme="1"/>
        <rFont val="Calibri"/>
        <family val="2"/>
      </rPr>
      <t>–</t>
    </r>
    <r>
      <rPr>
        <sz val="12"/>
        <color theme="1"/>
        <rFont val="Times New Roman"/>
        <family val="1"/>
      </rPr>
      <t xml:space="preserve"> Personale docente</t>
    </r>
  </si>
  <si>
    <t>– Personale tecnico ammnistrativo</t>
  </si>
  <si>
    <t xml:space="preserve">Il Coordinatore/ Responsabile Scientifico </t>
  </si>
  <si>
    <t>Periodo</t>
  </si>
  <si>
    <t>UPB</t>
  </si>
  <si>
    <t>Descrizione UPB</t>
  </si>
  <si>
    <t>Autorizzazione del Piano finanziario                                           CDD 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</si>
</sst>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8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Times New Roman"/>
      <family val="1"/>
    </font>
    <font>
      <b/>
      <sz val="11"/>
      <color rgb="FFC00000"/>
      <name val="Calibri"/>
      <family val="2"/>
      <scheme val="minor"/>
    </font>
    <font>
      <b/>
      <sz val="12"/>
      <color rgb="FFC00000"/>
      <name val="Times New Roman"/>
      <family val="1"/>
    </font>
    <font>
      <b/>
      <sz val="12"/>
      <color rgb="FFC00000"/>
      <name val="Calibri"/>
      <family val="2"/>
    </font>
    <font>
      <b/>
      <sz val="11"/>
      <color theme="0"/>
      <name val="Times New Roman"/>
      <family val="1"/>
    </font>
    <font>
      <b/>
      <sz val="12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11"/>
      <color theme="8" tint="-0.499984740745262"/>
      <name val="Times New Roman"/>
      <family val="1"/>
    </font>
    <font>
      <b/>
      <sz val="11"/>
      <color rgb="FF002060"/>
      <name val="Calibri"/>
      <family val="2"/>
      <scheme val="minor"/>
    </font>
    <font>
      <b/>
      <sz val="11"/>
      <color rgb="FFC00000"/>
      <name val="Calibri"/>
      <family val="2"/>
    </font>
    <font>
      <b/>
      <sz val="12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2060"/>
      <name val="Calibri"/>
      <family val="2"/>
      <scheme val="minor"/>
    </font>
    <font>
      <sz val="12"/>
      <color rgb="FF002060"/>
      <name val="Times New Roman"/>
      <family val="1"/>
    </font>
    <font>
      <b/>
      <sz val="16"/>
      <color theme="8" tint="-0.24997711111789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Times New Roman"/>
      <family val="2"/>
    </font>
    <font>
      <b/>
      <sz val="13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23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165" fontId="0" fillId="0" borderId="0" xfId="0" applyNumberFormat="1" applyProtection="1">
      <protection hidden="1"/>
    </xf>
    <xf numFmtId="0" fontId="0" fillId="4" borderId="0" xfId="0" applyFill="1" applyProtection="1">
      <protection hidden="1"/>
    </xf>
    <xf numFmtId="0" fontId="0" fillId="0" borderId="0" xfId="0" applyFont="1" applyProtection="1">
      <protection hidden="1"/>
    </xf>
    <xf numFmtId="0" fontId="4" fillId="4" borderId="0" xfId="0" applyFont="1" applyFill="1" applyBorder="1" applyProtection="1">
      <protection hidden="1"/>
    </xf>
    <xf numFmtId="164" fontId="4" fillId="4" borderId="0" xfId="2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5" fontId="0" fillId="0" borderId="0" xfId="0" applyNumberFormat="1" applyFill="1" applyProtection="1">
      <protection hidden="1"/>
    </xf>
    <xf numFmtId="2" fontId="0" fillId="0" borderId="0" xfId="0" applyNumberFormat="1" applyFill="1" applyProtection="1">
      <protection hidden="1"/>
    </xf>
    <xf numFmtId="2" fontId="0" fillId="4" borderId="0" xfId="0" applyNumberFormat="1" applyFill="1" applyProtection="1">
      <protection hidden="1"/>
    </xf>
    <xf numFmtId="0" fontId="0" fillId="0" borderId="0" xfId="0" applyFont="1" applyFill="1" applyProtection="1">
      <protection hidden="1"/>
    </xf>
    <xf numFmtId="0" fontId="8" fillId="4" borderId="0" xfId="0" applyFont="1" applyFill="1" applyBorder="1" applyAlignment="1" applyProtection="1">
      <alignment horizontal="left"/>
      <protection hidden="1"/>
    </xf>
    <xf numFmtId="164" fontId="8" fillId="4" borderId="0" xfId="2" applyFont="1" applyFill="1" applyBorder="1" applyAlignment="1" applyProtection="1">
      <alignment horizontal="left"/>
      <protection hidden="1"/>
    </xf>
    <xf numFmtId="0" fontId="9" fillId="4" borderId="0" xfId="0" applyFont="1" applyFill="1" applyAlignment="1" applyProtection="1">
      <alignment horizontal="left"/>
      <protection hidden="1"/>
    </xf>
    <xf numFmtId="2" fontId="9" fillId="4" borderId="0" xfId="0" applyNumberFormat="1" applyFont="1" applyFill="1" applyAlignment="1" applyProtection="1">
      <alignment horizontal="left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64" fontId="9" fillId="4" borderId="0" xfId="3" applyNumberFormat="1" applyFont="1" applyFill="1" applyBorder="1" applyAlignment="1" applyProtection="1">
      <alignment horizontal="center" vertical="center"/>
      <protection hidden="1"/>
    </xf>
    <xf numFmtId="164" fontId="1" fillId="4" borderId="0" xfId="3" applyNumberFormat="1" applyFill="1" applyBorder="1" applyAlignment="1" applyProtection="1">
      <alignment horizontal="center" vertical="center"/>
      <protection hidden="1"/>
    </xf>
    <xf numFmtId="164" fontId="17" fillId="4" borderId="0" xfId="3" applyNumberFormat="1" applyFont="1" applyFill="1" applyBorder="1" applyAlignment="1" applyProtection="1">
      <alignment horizontal="center" vertical="center"/>
      <protection hidden="1"/>
    </xf>
    <xf numFmtId="164" fontId="4" fillId="4" borderId="0" xfId="2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center" vertical="center" wrapText="1"/>
      <protection hidden="1"/>
    </xf>
    <xf numFmtId="0" fontId="5" fillId="4" borderId="0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164" fontId="6" fillId="4" borderId="0" xfId="3" applyNumberFormat="1" applyFont="1" applyFill="1" applyBorder="1" applyAlignment="1" applyProtection="1">
      <alignment horizontal="center" vertical="center"/>
      <protection hidden="1"/>
    </xf>
    <xf numFmtId="9" fontId="0" fillId="0" borderId="0" xfId="1" applyFont="1" applyAlignment="1" applyProtection="1">
      <alignment horizontal="center" vertical="center"/>
      <protection hidden="1"/>
    </xf>
    <xf numFmtId="164" fontId="6" fillId="7" borderId="1" xfId="3" applyNumberFormat="1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hidden="1"/>
    </xf>
    <xf numFmtId="164" fontId="6" fillId="7" borderId="5" xfId="3" applyNumberFormat="1" applyFont="1" applyFill="1" applyBorder="1" applyAlignment="1" applyProtection="1">
      <alignment horizontal="center" vertical="center"/>
      <protection locked="0"/>
    </xf>
    <xf numFmtId="1" fontId="15" fillId="7" borderId="1" xfId="0" applyNumberFormat="1" applyFont="1" applyFill="1" applyBorder="1" applyAlignment="1" applyProtection="1">
      <alignment horizontal="center" vertical="center"/>
      <protection locked="0"/>
    </xf>
    <xf numFmtId="164" fontId="2" fillId="4" borderId="0" xfId="3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Alignment="1" applyProtection="1">
      <alignment horizontal="center" vertical="center"/>
      <protection hidden="1"/>
    </xf>
    <xf numFmtId="0" fontId="3" fillId="8" borderId="8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164" fontId="16" fillId="7" borderId="5" xfId="3" applyNumberFormat="1" applyFont="1" applyFill="1" applyBorder="1" applyAlignment="1" applyProtection="1">
      <alignment horizontal="center" vertical="center"/>
      <protection locked="0"/>
    </xf>
    <xf numFmtId="0" fontId="3" fillId="8" borderId="15" xfId="0" applyFont="1" applyFill="1" applyBorder="1" applyAlignment="1" applyProtection="1">
      <alignment horizontal="center" vertical="center"/>
      <protection hidden="1"/>
    </xf>
    <xf numFmtId="0" fontId="3" fillId="8" borderId="17" xfId="0" applyFont="1" applyFill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3" fillId="5" borderId="28" xfId="0" applyFont="1" applyFill="1" applyBorder="1" applyAlignment="1" applyProtection="1">
      <alignment horizontal="center" vertical="center"/>
      <protection hidden="1"/>
    </xf>
    <xf numFmtId="164" fontId="2" fillId="5" borderId="23" xfId="3" applyNumberFormat="1" applyFont="1" applyFill="1" applyBorder="1" applyAlignment="1" applyProtection="1">
      <alignment horizontal="center" vertical="center"/>
      <protection hidden="1"/>
    </xf>
    <xf numFmtId="0" fontId="5" fillId="5" borderId="26" xfId="0" applyFont="1" applyFill="1" applyBorder="1" applyAlignment="1" applyProtection="1">
      <alignment horizontal="left" vertical="center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10" fontId="5" fillId="5" borderId="29" xfId="1" applyNumberFormat="1" applyFont="1" applyFill="1" applyBorder="1" applyAlignment="1" applyProtection="1">
      <alignment horizontal="center" vertical="center" wrapText="1"/>
      <protection hidden="1"/>
    </xf>
    <xf numFmtId="0" fontId="5" fillId="5" borderId="14" xfId="0" applyFont="1" applyFill="1" applyBorder="1" applyAlignment="1" applyProtection="1">
      <alignment horizontal="center" vertical="center" wrapText="1"/>
      <protection hidden="1"/>
    </xf>
    <xf numFmtId="0" fontId="5" fillId="5" borderId="7" xfId="0" applyFont="1" applyFill="1" applyBorder="1" applyAlignment="1" applyProtection="1">
      <alignment horizontal="left" vertical="center" wrapText="1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10" fontId="19" fillId="0" borderId="10" xfId="1" applyNumberFormat="1" applyFont="1" applyBorder="1" applyAlignment="1" applyProtection="1">
      <alignment horizontal="center" vertical="center"/>
      <protection hidden="1"/>
    </xf>
    <xf numFmtId="164" fontId="20" fillId="7" borderId="6" xfId="3" applyNumberFormat="1" applyFont="1" applyFill="1" applyBorder="1" applyAlignment="1" applyProtection="1">
      <alignment horizontal="center" vertical="center"/>
      <protection locked="0"/>
    </xf>
    <xf numFmtId="164" fontId="21" fillId="0" borderId="5" xfId="2" applyFont="1" applyBorder="1" applyAlignment="1" applyProtection="1">
      <alignment horizontal="center" vertical="center"/>
      <protection hidden="1"/>
    </xf>
    <xf numFmtId="0" fontId="19" fillId="5" borderId="7" xfId="0" applyFont="1" applyFill="1" applyBorder="1" applyAlignment="1" applyProtection="1">
      <alignment horizontal="left" vertical="center" wrapText="1"/>
      <protection hidden="1"/>
    </xf>
    <xf numFmtId="10" fontId="19" fillId="3" borderId="10" xfId="1" applyNumberFormat="1" applyFont="1" applyFill="1" applyBorder="1" applyAlignment="1" applyProtection="1">
      <alignment horizontal="center" vertical="center"/>
      <protection hidden="1"/>
    </xf>
    <xf numFmtId="10" fontId="19" fillId="0" borderId="19" xfId="1" applyNumberFormat="1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10" fontId="19" fillId="0" borderId="20" xfId="1" applyNumberFormat="1" applyFont="1" applyBorder="1" applyAlignment="1" applyProtection="1">
      <alignment horizontal="center" vertical="center"/>
      <protection hidden="1"/>
    </xf>
    <xf numFmtId="164" fontId="20" fillId="7" borderId="16" xfId="3" applyNumberFormat="1" applyFont="1" applyFill="1" applyBorder="1" applyAlignment="1" applyProtection="1">
      <alignment horizontal="center" vertical="center"/>
      <protection locked="0"/>
    </xf>
    <xf numFmtId="164" fontId="20" fillId="4" borderId="6" xfId="3" applyNumberFormat="1" applyFont="1" applyFill="1" applyBorder="1" applyAlignment="1" applyProtection="1">
      <alignment horizontal="center" vertical="center"/>
      <protection hidden="1"/>
    </xf>
    <xf numFmtId="0" fontId="19" fillId="5" borderId="25" xfId="0" applyFont="1" applyFill="1" applyBorder="1" applyAlignment="1" applyProtection="1">
      <alignment horizontal="left" vertical="center" wrapText="1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10" fontId="19" fillId="0" borderId="24" xfId="1" applyNumberFormat="1" applyFont="1" applyBorder="1" applyAlignment="1" applyProtection="1">
      <alignment horizontal="center" vertical="center"/>
      <protection hidden="1"/>
    </xf>
    <xf numFmtId="164" fontId="21" fillId="0" borderId="23" xfId="2" applyFont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10" fontId="5" fillId="0" borderId="21" xfId="1" applyNumberFormat="1" applyFont="1" applyBorder="1" applyAlignment="1" applyProtection="1">
      <alignment horizontal="center" vertical="center"/>
      <protection hidden="1"/>
    </xf>
    <xf numFmtId="164" fontId="13" fillId="0" borderId="22" xfId="2" applyFont="1" applyBorder="1" applyAlignment="1" applyProtection="1">
      <alignment horizontal="center" vertical="center"/>
      <protection hidden="1"/>
    </xf>
    <xf numFmtId="10" fontId="7" fillId="4" borderId="0" xfId="1" applyNumberFormat="1" applyFont="1" applyFill="1" applyAlignment="1" applyProtection="1">
      <alignment horizontal="center" vertical="center"/>
      <protection locked="0"/>
    </xf>
    <xf numFmtId="164" fontId="9" fillId="4" borderId="0" xfId="3" applyNumberFormat="1" applyFont="1" applyFill="1" applyBorder="1" applyAlignment="1" applyProtection="1">
      <alignment horizontal="left" vertical="center"/>
      <protection hidden="1"/>
    </xf>
    <xf numFmtId="164" fontId="8" fillId="4" borderId="0" xfId="2" applyFont="1" applyFill="1" applyBorder="1" applyAlignment="1" applyProtection="1">
      <alignment horizontal="left" vertical="center"/>
      <protection hidden="1"/>
    </xf>
    <xf numFmtId="9" fontId="0" fillId="0" borderId="0" xfId="0" applyNumberFormat="1" applyFont="1" applyProtection="1">
      <protection hidden="1"/>
    </xf>
    <xf numFmtId="164" fontId="10" fillId="4" borderId="0" xfId="2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31" xfId="0" applyBorder="1" applyProtection="1">
      <protection hidden="1"/>
    </xf>
    <xf numFmtId="0" fontId="0" fillId="0" borderId="0" xfId="0" applyBorder="1" applyProtection="1">
      <protection hidden="1"/>
    </xf>
    <xf numFmtId="165" fontId="2" fillId="0" borderId="31" xfId="0" applyNumberFormat="1" applyFont="1" applyBorder="1" applyAlignment="1" applyProtection="1">
      <alignment horizontal="center"/>
      <protection hidden="1"/>
    </xf>
    <xf numFmtId="2" fontId="2" fillId="0" borderId="31" xfId="0" applyNumberFormat="1" applyFont="1" applyBorder="1" applyAlignment="1" applyProtection="1">
      <alignment horizontal="center"/>
      <protection hidden="1"/>
    </xf>
    <xf numFmtId="165" fontId="0" fillId="0" borderId="31" xfId="0" applyNumberFormat="1" applyFill="1" applyBorder="1" applyProtection="1">
      <protection hidden="1"/>
    </xf>
    <xf numFmtId="2" fontId="0" fillId="0" borderId="31" xfId="0" applyNumberFormat="1" applyFill="1" applyBorder="1" applyProtection="1">
      <protection hidden="1"/>
    </xf>
    <xf numFmtId="0" fontId="2" fillId="0" borderId="0" xfId="0" applyFont="1" applyAlignment="1" applyProtection="1">
      <alignment horizontal="right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65" fontId="2" fillId="0" borderId="0" xfId="0" applyNumberFormat="1" applyFont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right"/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0" fontId="25" fillId="5" borderId="7" xfId="0" applyFont="1" applyFill="1" applyBorder="1" applyAlignment="1" applyProtection="1">
      <alignment horizontal="left" vertical="center" wrapText="1"/>
      <protection hidden="1"/>
    </xf>
    <xf numFmtId="165" fontId="22" fillId="0" borderId="30" xfId="0" applyNumberFormat="1" applyFont="1" applyBorder="1" applyAlignment="1" applyProtection="1">
      <alignment horizontal="left" vertical="center"/>
      <protection hidden="1"/>
    </xf>
    <xf numFmtId="10" fontId="19" fillId="8" borderId="10" xfId="1" applyNumberFormat="1" applyFont="1" applyFill="1" applyBorder="1" applyAlignment="1" applyProtection="1">
      <alignment horizontal="center" vertical="center"/>
      <protection hidden="1"/>
    </xf>
    <xf numFmtId="10" fontId="19" fillId="8" borderId="9" xfId="1" applyNumberFormat="1" applyFont="1" applyFill="1" applyBorder="1" applyAlignment="1" applyProtection="1">
      <alignment horizontal="center" vertical="center"/>
      <protection hidden="1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0" fontId="14" fillId="7" borderId="5" xfId="0" applyFont="1" applyFill="1" applyBorder="1" applyAlignment="1" applyProtection="1">
      <alignment horizontal="center" vertical="center"/>
      <protection locked="0"/>
    </xf>
    <xf numFmtId="164" fontId="6" fillId="7" borderId="13" xfId="3" applyNumberFormat="1" applyFont="1" applyFill="1" applyBorder="1" applyAlignment="1" applyProtection="1">
      <alignment horizontal="center" vertical="center"/>
      <protection locked="0"/>
    </xf>
    <xf numFmtId="164" fontId="6" fillId="7" borderId="14" xfId="3" applyNumberFormat="1" applyFont="1" applyFill="1" applyBorder="1" applyAlignment="1" applyProtection="1">
      <alignment horizontal="center" vertical="center"/>
      <protection locked="0"/>
    </xf>
    <xf numFmtId="0" fontId="13" fillId="4" borderId="15" xfId="0" applyFont="1" applyFill="1" applyBorder="1" applyAlignment="1" applyProtection="1">
      <alignment horizontal="center" vertical="center" wrapText="1"/>
      <protection hidden="1"/>
    </xf>
    <xf numFmtId="0" fontId="13" fillId="4" borderId="12" xfId="0" applyFont="1" applyFill="1" applyBorder="1" applyAlignment="1" applyProtection="1">
      <alignment horizontal="center" vertical="center" wrapText="1"/>
      <protection hidden="1"/>
    </xf>
    <xf numFmtId="0" fontId="13" fillId="4" borderId="16" xfId="0" applyFont="1" applyFill="1" applyBorder="1" applyAlignment="1" applyProtection="1">
      <alignment horizontal="center" vertical="center" wrapText="1"/>
      <protection hidden="1"/>
    </xf>
    <xf numFmtId="0" fontId="13" fillId="8" borderId="4" xfId="0" applyFont="1" applyFill="1" applyBorder="1" applyAlignment="1" applyProtection="1">
      <alignment horizontal="center" vertical="center" wrapText="1"/>
      <protection hidden="1"/>
    </xf>
    <xf numFmtId="0" fontId="13" fillId="8" borderId="2" xfId="0" applyFont="1" applyFill="1" applyBorder="1" applyAlignment="1" applyProtection="1">
      <alignment horizontal="center" vertical="center" wrapText="1"/>
      <protection hidden="1"/>
    </xf>
    <xf numFmtId="0" fontId="13" fillId="8" borderId="3" xfId="0" applyFont="1" applyFill="1" applyBorder="1" applyAlignment="1" applyProtection="1">
      <alignment horizontal="center" vertical="center" wrapText="1"/>
      <protection hidden="1"/>
    </xf>
    <xf numFmtId="164" fontId="6" fillId="7" borderId="1" xfId="3" applyNumberFormat="1" applyFont="1" applyFill="1" applyBorder="1" applyAlignment="1" applyProtection="1">
      <alignment horizontal="center" vertical="center" wrapText="1"/>
      <protection locked="0"/>
    </xf>
    <xf numFmtId="164" fontId="6" fillId="7" borderId="5" xfId="3" applyNumberFormat="1" applyFont="1" applyFill="1" applyBorder="1" applyAlignment="1" applyProtection="1">
      <alignment horizontal="center" vertical="center" wrapText="1"/>
      <protection locked="0"/>
    </xf>
    <xf numFmtId="164" fontId="6" fillId="7" borderId="1" xfId="3" applyNumberFormat="1" applyFont="1" applyFill="1" applyBorder="1" applyAlignment="1" applyProtection="1">
      <alignment horizontal="center" vertical="center"/>
      <protection locked="0"/>
    </xf>
    <xf numFmtId="164" fontId="6" fillId="7" borderId="5" xfId="3" applyNumberFormat="1" applyFont="1" applyFill="1" applyBorder="1" applyAlignment="1" applyProtection="1">
      <alignment horizontal="center" vertical="center"/>
      <protection locked="0"/>
    </xf>
    <xf numFmtId="165" fontId="23" fillId="0" borderId="30" xfId="0" applyNumberFormat="1" applyFont="1" applyBorder="1" applyAlignment="1" applyProtection="1">
      <alignment horizontal="center" vertical="center"/>
      <protection hidden="1"/>
    </xf>
    <xf numFmtId="0" fontId="5" fillId="5" borderId="7" xfId="0" applyFont="1" applyFill="1" applyBorder="1" applyAlignment="1" applyProtection="1">
      <alignment horizontal="left" vertical="center" shrinkToFit="1"/>
      <protection hidden="1"/>
    </xf>
    <xf numFmtId="0" fontId="26" fillId="5" borderId="8" xfId="0" applyFont="1" applyFill="1" applyBorder="1" applyAlignment="1" applyProtection="1">
      <alignment horizontal="left" vertical="center"/>
      <protection hidden="1"/>
    </xf>
    <xf numFmtId="0" fontId="26" fillId="5" borderId="7" xfId="0" applyFont="1" applyFill="1" applyBorder="1" applyAlignment="1" applyProtection="1">
      <alignment horizontal="left" vertical="center"/>
      <protection hidden="1"/>
    </xf>
    <xf numFmtId="0" fontId="5" fillId="5" borderId="7" xfId="0" applyFont="1" applyFill="1" applyBorder="1" applyAlignment="1" applyProtection="1">
      <alignment horizontal="left" vertical="center"/>
      <protection hidden="1"/>
    </xf>
    <xf numFmtId="164" fontId="11" fillId="4" borderId="0" xfId="3" applyNumberFormat="1" applyFont="1" applyFill="1" applyBorder="1" applyAlignment="1" applyProtection="1">
      <alignment horizontal="left" vertical="center"/>
      <protection hidden="1"/>
    </xf>
    <xf numFmtId="164" fontId="18" fillId="4" borderId="0" xfId="3" applyNumberFormat="1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</cellXfs>
  <cellStyles count="4">
    <cellStyle name="40% - Colore 6" xfId="3" builtinId="51"/>
    <cellStyle name="Migliaia" xfId="2" builtinId="3"/>
    <cellStyle name="Normale" xfId="0" builtinId="0"/>
    <cellStyle name="Percentuale" xfId="1" builtinId="5"/>
  </cellStyles>
  <dxfs count="28"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 patternType="solid">
          <bgColor rgb="FFFFCCCC"/>
        </patternFill>
      </fill>
    </dxf>
    <dxf>
      <font>
        <color rgb="FFC00000"/>
      </font>
      <fill>
        <patternFill patternType="solid">
          <fgColor indexed="64"/>
          <bgColor rgb="FFFFCCCC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C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fgColor rgb="FFFDD9D5"/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DD9D5"/>
      <color rgb="FFFFFFCC"/>
      <color rgb="FFFCD6ED"/>
      <color rgb="FFFFCCFF"/>
      <color rgb="FFF49ACD"/>
      <color rgb="FFEFB7E0"/>
      <color rgb="FFEAB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0</xdr:row>
      <xdr:rowOff>66675</xdr:rowOff>
    </xdr:from>
    <xdr:to>
      <xdr:col>6</xdr:col>
      <xdr:colOff>3177443</xdr:colOff>
      <xdr:row>5</xdr:row>
      <xdr:rowOff>124229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70C62DD-A212-412C-A4F3-D7B5B795B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66675"/>
          <a:ext cx="3091718" cy="1372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showGridLines="0" tabSelected="1" zoomScaleNormal="100" workbookViewId="0">
      <selection activeCell="G30" sqref="G30"/>
    </sheetView>
  </sheetViews>
  <sheetFormatPr defaultRowHeight="15" x14ac:dyDescent="0.25"/>
  <cols>
    <col min="1" max="1" width="9.140625" style="2"/>
    <col min="2" max="2" width="68" style="2" customWidth="1"/>
    <col min="3" max="3" width="0" style="2" hidden="1" customWidth="1"/>
    <col min="4" max="4" width="21.42578125" style="2" hidden="1" customWidth="1"/>
    <col min="5" max="5" width="23.85546875" style="2" customWidth="1"/>
    <col min="6" max="6" width="36.7109375" style="2" customWidth="1"/>
    <col min="7" max="7" width="49.7109375" style="15" customWidth="1"/>
    <col min="8" max="8" width="2.42578125" style="4" customWidth="1"/>
    <col min="9" max="9" width="11.7109375" style="5" customWidth="1"/>
    <col min="10" max="11" width="9.140625" style="5"/>
    <col min="12" max="16384" width="9.140625" style="2"/>
  </cols>
  <sheetData>
    <row r="1" spans="1:11" ht="14.25" customHeight="1" thickBot="1" x14ac:dyDescent="0.3">
      <c r="A1" s="1"/>
      <c r="B1" s="115"/>
      <c r="C1" s="115"/>
      <c r="E1" s="98"/>
      <c r="F1" s="98"/>
    </row>
    <row r="2" spans="1:11" ht="26.25" customHeight="1" thickBot="1" x14ac:dyDescent="0.3">
      <c r="B2" s="17" t="s">
        <v>10</v>
      </c>
      <c r="C2" s="18"/>
      <c r="D2" s="18"/>
      <c r="E2" s="103"/>
      <c r="F2" s="104"/>
      <c r="G2" s="13"/>
      <c r="H2" s="6"/>
    </row>
    <row r="3" spans="1:11" s="19" customFormat="1" ht="21" customHeight="1" thickBot="1" x14ac:dyDescent="0.3">
      <c r="B3" s="108" t="s">
        <v>11</v>
      </c>
      <c r="C3" s="109"/>
      <c r="D3" s="109"/>
      <c r="E3" s="109"/>
      <c r="F3" s="110"/>
      <c r="G3" s="32"/>
      <c r="H3" s="33"/>
      <c r="I3" s="22"/>
      <c r="J3" s="22"/>
      <c r="K3" s="22"/>
    </row>
    <row r="4" spans="1:11" s="19" customFormat="1" ht="21" customHeight="1" x14ac:dyDescent="0.25">
      <c r="B4" s="55" t="s">
        <v>1</v>
      </c>
      <c r="C4" s="34"/>
      <c r="D4" s="34"/>
      <c r="E4" s="103"/>
      <c r="F4" s="104"/>
      <c r="G4" s="35"/>
      <c r="H4" s="36"/>
      <c r="I4" s="22"/>
      <c r="J4" s="22"/>
      <c r="K4" s="22"/>
    </row>
    <row r="5" spans="1:11" s="19" customFormat="1" ht="21" customHeight="1" x14ac:dyDescent="0.25">
      <c r="B5" s="119" t="s">
        <v>26</v>
      </c>
      <c r="C5" s="37"/>
      <c r="D5" s="37"/>
      <c r="E5" s="113"/>
      <c r="F5" s="114"/>
      <c r="G5" s="35"/>
      <c r="H5" s="36"/>
      <c r="I5" s="22"/>
      <c r="J5" s="22"/>
      <c r="K5" s="22"/>
    </row>
    <row r="6" spans="1:11" s="19" customFormat="1" ht="31.5" customHeight="1" x14ac:dyDescent="0.25">
      <c r="B6" s="119" t="s">
        <v>19</v>
      </c>
      <c r="C6" s="23"/>
      <c r="D6" s="23"/>
      <c r="E6" s="111"/>
      <c r="F6" s="112"/>
      <c r="G6" s="120" t="str">
        <f>IF(E6=""," ←INSERIRE TIPOLOGIA CONVENZIONE","")</f>
        <v xml:space="preserve"> ←INSERIRE TIPOLOGIA CONVENZIONE</v>
      </c>
      <c r="H6" s="38"/>
      <c r="I6" s="79" t="b">
        <f>IF(E6=Foglio2!B2,65%,(IF(E6=Foglio2!B3,75%,(IF(E6=Foglio2!B4,75%,(IF(E6=Foglio2!B5,55%,(IF(E6=Foglio2!B6,75%)))))))))</f>
        <v>0</v>
      </c>
      <c r="J6" s="39"/>
      <c r="K6" s="22"/>
    </row>
    <row r="7" spans="1:11" s="19" customFormat="1" ht="21" customHeight="1" x14ac:dyDescent="0.25">
      <c r="B7" s="119" t="s">
        <v>33</v>
      </c>
      <c r="C7" s="37"/>
      <c r="D7" s="37"/>
      <c r="E7" s="113"/>
      <c r="F7" s="114"/>
      <c r="G7" s="35"/>
      <c r="H7" s="36"/>
      <c r="I7" s="39"/>
      <c r="J7" s="22"/>
      <c r="K7" s="22"/>
    </row>
    <row r="8" spans="1:11" s="19" customFormat="1" ht="21" customHeight="1" x14ac:dyDescent="0.25">
      <c r="B8" s="116" t="s">
        <v>40</v>
      </c>
      <c r="C8" s="37"/>
      <c r="D8" s="37"/>
      <c r="E8" s="40" t="s">
        <v>21</v>
      </c>
      <c r="F8" s="41"/>
      <c r="G8" s="35"/>
      <c r="H8" s="36"/>
      <c r="I8" s="39"/>
      <c r="J8" s="22"/>
      <c r="K8" s="22"/>
    </row>
    <row r="9" spans="1:11" s="19" customFormat="1" ht="21" customHeight="1" x14ac:dyDescent="0.25">
      <c r="B9" s="117" t="s">
        <v>37</v>
      </c>
      <c r="C9" s="37"/>
      <c r="D9" s="37"/>
      <c r="E9" s="40" t="s">
        <v>23</v>
      </c>
      <c r="F9" s="42" t="s">
        <v>24</v>
      </c>
      <c r="G9" s="35"/>
      <c r="H9" s="36"/>
      <c r="I9" s="39"/>
      <c r="J9" s="22"/>
      <c r="K9" s="22"/>
    </row>
    <row r="10" spans="1:11" s="19" customFormat="1" ht="21" customHeight="1" x14ac:dyDescent="0.25">
      <c r="B10" s="118" t="s">
        <v>38</v>
      </c>
      <c r="C10" s="23"/>
      <c r="D10" s="23"/>
      <c r="E10" s="43"/>
      <c r="F10" s="41"/>
      <c r="G10" s="24"/>
      <c r="H10" s="44"/>
      <c r="I10" s="45"/>
      <c r="J10" s="22"/>
      <c r="K10" s="22"/>
    </row>
    <row r="11" spans="1:11" s="19" customFormat="1" ht="21" customHeight="1" x14ac:dyDescent="0.25">
      <c r="B11" s="117" t="s">
        <v>39</v>
      </c>
      <c r="C11" s="23"/>
      <c r="D11" s="23"/>
      <c r="E11" s="101"/>
      <c r="F11" s="102"/>
      <c r="G11" s="24"/>
      <c r="H11" s="44"/>
      <c r="I11" s="45"/>
      <c r="J11" s="22"/>
      <c r="K11" s="22"/>
    </row>
    <row r="12" spans="1:11" s="19" customFormat="1" ht="21" customHeight="1" x14ac:dyDescent="0.25">
      <c r="B12" s="46"/>
      <c r="C12" s="47"/>
      <c r="D12" s="23"/>
      <c r="E12" s="48" t="s">
        <v>0</v>
      </c>
      <c r="F12" s="49">
        <v>0</v>
      </c>
      <c r="G12" s="121" t="str">
        <f>IF(F12=0,"←INSERIRE CORRISPETTIVO","")</f>
        <v>←INSERIRE CORRISPETTIVO</v>
      </c>
      <c r="H12" s="44"/>
      <c r="I12" s="45"/>
      <c r="J12" s="22"/>
      <c r="K12" s="22"/>
    </row>
    <row r="13" spans="1:11" s="19" customFormat="1" ht="21" customHeight="1" x14ac:dyDescent="0.25">
      <c r="B13" s="50"/>
      <c r="C13" s="47"/>
      <c r="D13" s="23"/>
      <c r="E13" s="48" t="s">
        <v>22</v>
      </c>
      <c r="F13" s="49">
        <v>0</v>
      </c>
      <c r="G13" s="24"/>
      <c r="H13" s="44"/>
      <c r="I13" s="45"/>
      <c r="J13" s="22"/>
      <c r="K13" s="22"/>
    </row>
    <row r="14" spans="1:11" s="19" customFormat="1" ht="21" customHeight="1" thickBot="1" x14ac:dyDescent="0.3">
      <c r="B14" s="51"/>
      <c r="C14" s="52"/>
      <c r="D14" s="29"/>
      <c r="E14" s="53" t="s">
        <v>9</v>
      </c>
      <c r="F14" s="54">
        <f>SUM(F12:F13)</f>
        <v>0</v>
      </c>
      <c r="G14" s="24"/>
      <c r="H14" s="44"/>
      <c r="I14" s="45"/>
      <c r="J14" s="22"/>
      <c r="K14" s="22"/>
    </row>
    <row r="15" spans="1:11" s="19" customFormat="1" ht="21" customHeight="1" thickBot="1" x14ac:dyDescent="0.3">
      <c r="B15" s="105" t="s">
        <v>12</v>
      </c>
      <c r="C15" s="106"/>
      <c r="D15" s="106"/>
      <c r="E15" s="106"/>
      <c r="F15" s="107"/>
      <c r="G15" s="30"/>
      <c r="H15" s="31"/>
      <c r="I15" s="22"/>
      <c r="J15" s="22"/>
      <c r="K15" s="22"/>
    </row>
    <row r="16" spans="1:11" s="19" customFormat="1" ht="30" customHeight="1" x14ac:dyDescent="0.25">
      <c r="B16" s="55" t="s">
        <v>2</v>
      </c>
      <c r="C16" s="56"/>
      <c r="D16" s="56"/>
      <c r="E16" s="57" t="s">
        <v>20</v>
      </c>
      <c r="F16" s="58" t="s">
        <v>3</v>
      </c>
      <c r="G16" s="20"/>
      <c r="H16" s="21"/>
      <c r="I16" s="22"/>
      <c r="J16" s="22"/>
      <c r="K16" s="22"/>
    </row>
    <row r="17" spans="2:11" s="19" customFormat="1" ht="40.5" customHeight="1" x14ac:dyDescent="0.25">
      <c r="B17" s="59" t="s">
        <v>18</v>
      </c>
      <c r="C17" s="60"/>
      <c r="D17" s="60"/>
      <c r="E17" s="61" t="e">
        <f>F17/F12</f>
        <v>#DIV/0!</v>
      </c>
      <c r="F17" s="62">
        <v>0</v>
      </c>
      <c r="G17" s="24"/>
      <c r="H17" s="25"/>
      <c r="I17" s="22"/>
      <c r="J17" s="22"/>
      <c r="K17" s="22"/>
    </row>
    <row r="18" spans="2:11" s="19" customFormat="1" ht="30" customHeight="1" x14ac:dyDescent="0.25">
      <c r="B18" s="59" t="s">
        <v>13</v>
      </c>
      <c r="C18" s="60"/>
      <c r="D18" s="60"/>
      <c r="E18" s="61" t="e">
        <f>F18/F12</f>
        <v>#DIV/0!</v>
      </c>
      <c r="F18" s="62">
        <v>0</v>
      </c>
      <c r="G18" s="26"/>
      <c r="H18" s="25"/>
      <c r="I18" s="22"/>
      <c r="J18" s="22"/>
      <c r="K18" s="22"/>
    </row>
    <row r="19" spans="2:11" s="19" customFormat="1" ht="51" customHeight="1" x14ac:dyDescent="0.25">
      <c r="B19" s="59" t="s">
        <v>14</v>
      </c>
      <c r="C19" s="60"/>
      <c r="D19" s="60"/>
      <c r="E19" s="61" t="e">
        <f>F19/F12</f>
        <v>#DIV/0!</v>
      </c>
      <c r="F19" s="63">
        <f>SUM(F20:F21)</f>
        <v>0</v>
      </c>
      <c r="G19" s="83" t="str">
        <f>IF(E6="","INSERIRE TIPOLOGIA CONVENZIONE ↑",IF(E19&gt;I6,"&lt; ERRORE SUPERATA LA % MASSIMA",""))</f>
        <v>INSERIRE TIPOLOGIA CONVENZIONE ↑</v>
      </c>
      <c r="H19" s="27"/>
      <c r="I19" s="22"/>
      <c r="J19" s="22"/>
      <c r="K19" s="22"/>
    </row>
    <row r="20" spans="2:11" s="19" customFormat="1" ht="30" customHeight="1" x14ac:dyDescent="0.25">
      <c r="B20" s="97" t="s">
        <v>34</v>
      </c>
      <c r="C20" s="60"/>
      <c r="D20" s="60"/>
      <c r="E20" s="65" t="e">
        <f>F20/F19</f>
        <v>#DIV/0!</v>
      </c>
      <c r="F20" s="62">
        <v>0</v>
      </c>
      <c r="G20" s="24"/>
      <c r="H20" s="25"/>
      <c r="I20" s="22"/>
      <c r="J20" s="22"/>
      <c r="K20" s="22"/>
    </row>
    <row r="21" spans="2:11" s="19" customFormat="1" ht="30" customHeight="1" x14ac:dyDescent="0.25">
      <c r="B21" s="64" t="s">
        <v>35</v>
      </c>
      <c r="C21" s="60"/>
      <c r="D21" s="60"/>
      <c r="E21" s="65" t="e">
        <f>F21/F19</f>
        <v>#DIV/0!</v>
      </c>
      <c r="F21" s="62">
        <v>0</v>
      </c>
      <c r="G21" s="24"/>
      <c r="H21" s="25"/>
      <c r="I21" s="22"/>
      <c r="J21" s="22"/>
      <c r="K21" s="22"/>
    </row>
    <row r="22" spans="2:11" s="19" customFormat="1" ht="30" customHeight="1" x14ac:dyDescent="0.25">
      <c r="B22" s="59" t="s">
        <v>4</v>
      </c>
      <c r="C22" s="60"/>
      <c r="D22" s="60"/>
      <c r="E22" s="61" t="e">
        <f>F22/F12</f>
        <v>#DIV/0!</v>
      </c>
      <c r="F22" s="62">
        <v>0</v>
      </c>
      <c r="G22" s="24"/>
      <c r="H22" s="25"/>
      <c r="I22" s="22"/>
      <c r="J22" s="22"/>
      <c r="K22" s="22"/>
    </row>
    <row r="23" spans="2:11" s="19" customFormat="1" ht="40.5" customHeight="1" x14ac:dyDescent="0.25">
      <c r="B23" s="59" t="s">
        <v>15</v>
      </c>
      <c r="C23" s="60"/>
      <c r="D23" s="60"/>
      <c r="E23" s="61" t="e">
        <f>F23/F12</f>
        <v>#DIV/0!</v>
      </c>
      <c r="F23" s="62">
        <v>0</v>
      </c>
      <c r="G23" s="24"/>
      <c r="H23" s="25"/>
      <c r="I23" s="22"/>
      <c r="J23" s="22"/>
      <c r="K23" s="22"/>
    </row>
    <row r="24" spans="2:11" s="19" customFormat="1" ht="40.5" customHeight="1" x14ac:dyDescent="0.25">
      <c r="B24" s="59" t="s">
        <v>16</v>
      </c>
      <c r="C24" s="60"/>
      <c r="D24" s="60"/>
      <c r="E24" s="66" t="e">
        <f>F24/F12</f>
        <v>#DIV/0!</v>
      </c>
      <c r="F24" s="62">
        <v>0</v>
      </c>
      <c r="G24" s="24"/>
      <c r="H24" s="25"/>
      <c r="I24" s="22"/>
      <c r="J24" s="22"/>
      <c r="K24" s="22"/>
    </row>
    <row r="25" spans="2:11" s="19" customFormat="1" ht="30" customHeight="1" x14ac:dyDescent="0.25">
      <c r="B25" s="59" t="s">
        <v>17</v>
      </c>
      <c r="C25" s="60"/>
      <c r="D25" s="67"/>
      <c r="E25" s="99"/>
      <c r="F25" s="100"/>
      <c r="G25" s="24"/>
      <c r="H25" s="27"/>
      <c r="I25" s="22"/>
      <c r="J25" s="22"/>
      <c r="K25" s="22"/>
    </row>
    <row r="26" spans="2:11" s="19" customFormat="1" ht="30" customHeight="1" x14ac:dyDescent="0.25">
      <c r="B26" s="64" t="s">
        <v>5</v>
      </c>
      <c r="C26" s="60"/>
      <c r="D26" s="60"/>
      <c r="E26" s="68" t="e">
        <f>F26/F12</f>
        <v>#DIV/0!</v>
      </c>
      <c r="F26" s="69">
        <v>0</v>
      </c>
      <c r="G26" s="80" t="e">
        <f>IF(E26&lt;15%,"&lt;ERRORE QUOTA INFERIORE AL 15%","")</f>
        <v>#DIV/0!</v>
      </c>
      <c r="H26" s="25"/>
      <c r="I26" s="22"/>
      <c r="J26" s="28"/>
      <c r="K26" s="22"/>
    </row>
    <row r="27" spans="2:11" s="19" customFormat="1" ht="30" customHeight="1" x14ac:dyDescent="0.25">
      <c r="B27" s="64" t="s">
        <v>6</v>
      </c>
      <c r="C27" s="60"/>
      <c r="D27" s="60"/>
      <c r="E27" s="61" t="e">
        <f>F27/F12</f>
        <v>#DIV/0!</v>
      </c>
      <c r="F27" s="62">
        <v>0</v>
      </c>
      <c r="G27" s="80" t="e">
        <f>IF(E27&gt;7%,"&lt; SUPERATA % CONSENTITA","")</f>
        <v>#DIV/0!</v>
      </c>
      <c r="H27" s="25"/>
      <c r="I27" s="22"/>
      <c r="J27" s="22"/>
      <c r="K27" s="22"/>
    </row>
    <row r="28" spans="2:11" s="19" customFormat="1" ht="30" customHeight="1" x14ac:dyDescent="0.25">
      <c r="B28" s="64" t="s">
        <v>7</v>
      </c>
      <c r="C28" s="60"/>
      <c r="D28" s="60"/>
      <c r="E28" s="61">
        <v>0.03</v>
      </c>
      <c r="F28" s="70">
        <f>F12*E28</f>
        <v>0</v>
      </c>
      <c r="G28" s="80"/>
      <c r="H28" s="25"/>
      <c r="I28" s="22"/>
      <c r="J28" s="22"/>
      <c r="K28" s="22"/>
    </row>
    <row r="29" spans="2:11" s="19" customFormat="1" ht="30" customHeight="1" thickBot="1" x14ac:dyDescent="0.3">
      <c r="B29" s="71" t="s">
        <v>8</v>
      </c>
      <c r="C29" s="72"/>
      <c r="D29" s="72"/>
      <c r="E29" s="73" t="e">
        <f>F29/F12</f>
        <v>#DIV/0!</v>
      </c>
      <c r="F29" s="74">
        <f>F12-F17-F18-F19-F22-F23-F24-F26-F27-F28</f>
        <v>0</v>
      </c>
      <c r="G29" s="81" t="str">
        <f>IF(F29&lt;0,"&lt;ERRORE UTILE NEGATIVO","")</f>
        <v/>
      </c>
      <c r="H29" s="27"/>
      <c r="I29" s="22"/>
      <c r="J29" s="22"/>
      <c r="K29" s="22"/>
    </row>
    <row r="30" spans="2:11" s="19" customFormat="1" ht="21.75" customHeight="1" thickBot="1" x14ac:dyDescent="0.3">
      <c r="B30" s="75" t="s">
        <v>9</v>
      </c>
      <c r="C30" s="76"/>
      <c r="D30" s="76"/>
      <c r="E30" s="77" t="e">
        <f>IF(E29&lt;0,E17+E18+E19+E22+E23+E24+E26+E27+E28,E17+E18+E19+E22+E23+E24+E26+E27+E28+E29)</f>
        <v>#DIV/0!</v>
      </c>
      <c r="F30" s="78">
        <f>IF(F29&lt;0,F17+F18+F19+F22+F23+F24+F26+F27+F28,F17+F18+F19+F22+F23+F24+F26+F27+F28+F29)</f>
        <v>0</v>
      </c>
      <c r="G30" s="81" t="e">
        <f>IF(E30&gt;100%,"&lt;ERRORE TOTALE MAGGIORE DEL CORRISPETTIVO","")</f>
        <v>#DIV/0!</v>
      </c>
      <c r="H30" s="27"/>
      <c r="I30" s="22"/>
      <c r="J30" s="22"/>
      <c r="K30" s="22"/>
    </row>
    <row r="31" spans="2:11" s="19" customFormat="1" ht="21.75" customHeight="1" x14ac:dyDescent="0.25">
      <c r="B31" s="122"/>
      <c r="C31" s="122"/>
      <c r="D31" s="122"/>
      <c r="E31" s="122"/>
      <c r="F31" s="122"/>
      <c r="G31" s="81"/>
      <c r="H31" s="27"/>
      <c r="I31" s="22"/>
      <c r="J31" s="22"/>
      <c r="K31" s="22"/>
    </row>
    <row r="32" spans="2:11" ht="13.5" customHeight="1" x14ac:dyDescent="0.25">
      <c r="E32" s="3"/>
      <c r="G32" s="14"/>
      <c r="H32" s="7"/>
    </row>
    <row r="33" spans="1:9" x14ac:dyDescent="0.25">
      <c r="B33" s="91" t="s">
        <v>25</v>
      </c>
      <c r="C33" s="84"/>
      <c r="D33" s="84"/>
      <c r="E33" s="87"/>
      <c r="F33" s="88"/>
      <c r="G33" s="14"/>
      <c r="H33" s="7"/>
    </row>
    <row r="34" spans="1:9" x14ac:dyDescent="0.25">
      <c r="B34" s="92"/>
      <c r="E34" s="3"/>
    </row>
    <row r="35" spans="1:9" ht="14.25" customHeight="1" x14ac:dyDescent="0.25">
      <c r="B35" s="93"/>
      <c r="E35" s="3"/>
    </row>
    <row r="36" spans="1:9" x14ac:dyDescent="0.25">
      <c r="A36" s="8"/>
      <c r="B36" s="94" t="s">
        <v>32</v>
      </c>
      <c r="C36" s="8"/>
      <c r="D36" s="8"/>
      <c r="E36" s="89"/>
      <c r="F36" s="90"/>
      <c r="G36" s="16"/>
      <c r="H36" s="11"/>
      <c r="I36" s="12"/>
    </row>
    <row r="37" spans="1:9" x14ac:dyDescent="0.25">
      <c r="A37" s="8"/>
      <c r="B37" s="95"/>
      <c r="C37" s="8"/>
      <c r="D37" s="8"/>
      <c r="E37" s="9"/>
      <c r="F37" s="10"/>
      <c r="G37" s="16"/>
      <c r="H37" s="11"/>
      <c r="I37" s="12"/>
    </row>
    <row r="38" spans="1:9" x14ac:dyDescent="0.25">
      <c r="B38" s="93"/>
    </row>
    <row r="39" spans="1:9" x14ac:dyDescent="0.25">
      <c r="B39" s="96" t="s">
        <v>36</v>
      </c>
      <c r="E39" s="85"/>
      <c r="F39" s="85"/>
    </row>
    <row r="40" spans="1:9" x14ac:dyDescent="0.25">
      <c r="B40" s="86"/>
    </row>
  </sheetData>
  <sheetProtection algorithmName="SHA-512" hashValue="WqUnC7GJzkSZWl6jWFAtVBngYYobctnKR7gJqHoPEaVVKabrcC9+AL3g7/5rguT6dDaH2IQciBGC5d7ZgIQhWg==" saltValue="5yfE7MD1tASgKUW3Uzh9YQ==" spinCount="100000" sheet="1" objects="1" scenarios="1"/>
  <mergeCells count="11">
    <mergeCell ref="E1:F1"/>
    <mergeCell ref="E25:F25"/>
    <mergeCell ref="E11:F11"/>
    <mergeCell ref="E2:F2"/>
    <mergeCell ref="B15:F15"/>
    <mergeCell ref="B3:F3"/>
    <mergeCell ref="E6:F6"/>
    <mergeCell ref="E7:F7"/>
    <mergeCell ref="E4:F4"/>
    <mergeCell ref="E5:F5"/>
    <mergeCell ref="B1:C1"/>
  </mergeCells>
  <conditionalFormatting sqref="F29:H29 G30:H33">
    <cfRule type="cellIs" dxfId="27" priority="40" operator="lessThan">
      <formula>0</formula>
    </cfRule>
  </conditionalFormatting>
  <conditionalFormatting sqref="F29:H29 G30:H33">
    <cfRule type="cellIs" dxfId="26" priority="35" operator="equal">
      <formula>"ERRORE"</formula>
    </cfRule>
  </conditionalFormatting>
  <conditionalFormatting sqref="E17">
    <cfRule type="containsErrors" dxfId="25" priority="30">
      <formula>ISERROR(E17)</formula>
    </cfRule>
    <cfRule type="containsErrors" dxfId="24" priority="31">
      <formula>ISERROR(E17)</formula>
    </cfRule>
  </conditionalFormatting>
  <conditionalFormatting sqref="E18:E19">
    <cfRule type="containsErrors" dxfId="23" priority="28">
      <formula>ISERROR(E18)</formula>
    </cfRule>
    <cfRule type="containsErrors" dxfId="22" priority="29">
      <formula>ISERROR(E18)</formula>
    </cfRule>
  </conditionalFormatting>
  <conditionalFormatting sqref="E22:E24">
    <cfRule type="containsErrors" dxfId="21" priority="26">
      <formula>ISERROR(E22)</formula>
    </cfRule>
    <cfRule type="containsErrors" dxfId="20" priority="27">
      <formula>ISERROR(E22)</formula>
    </cfRule>
  </conditionalFormatting>
  <conditionalFormatting sqref="E26:E30">
    <cfRule type="containsErrors" dxfId="19" priority="24">
      <formula>ISERROR(E26)</formula>
    </cfRule>
    <cfRule type="containsErrors" dxfId="18" priority="25">
      <formula>ISERROR(E26)</formula>
    </cfRule>
  </conditionalFormatting>
  <conditionalFormatting sqref="E20:E21">
    <cfRule type="containsErrors" dxfId="17" priority="42">
      <formula>ISERROR(E20)</formula>
    </cfRule>
  </conditionalFormatting>
  <conditionalFormatting sqref="E26">
    <cfRule type="cellIs" dxfId="16" priority="22" operator="lessThan">
      <formula>0.15</formula>
    </cfRule>
  </conditionalFormatting>
  <conditionalFormatting sqref="E19">
    <cfRule type="cellIs" dxfId="15" priority="18" operator="greaterThan">
      <formula>$I$6</formula>
    </cfRule>
  </conditionalFormatting>
  <conditionalFormatting sqref="E29">
    <cfRule type="cellIs" dxfId="14" priority="6" operator="lessThan">
      <formula>0</formula>
    </cfRule>
    <cfRule type="cellIs" dxfId="13" priority="17" operator="equal">
      <formula>"ERRORE"</formula>
    </cfRule>
  </conditionalFormatting>
  <conditionalFormatting sqref="E30">
    <cfRule type="cellIs" dxfId="12" priority="3" operator="lessThan">
      <formula>1</formula>
    </cfRule>
    <cfRule type="cellIs" dxfId="11" priority="5" operator="greaterThan">
      <formula>1</formula>
    </cfRule>
    <cfRule type="expression" dxfId="10" priority="13">
      <formula>$E$26&lt;15%</formula>
    </cfRule>
    <cfRule type="cellIs" dxfId="9" priority="16" operator="equal">
      <formula>"ERRORE"</formula>
    </cfRule>
  </conditionalFormatting>
  <conditionalFormatting sqref="G19">
    <cfRule type="containsErrors" dxfId="8" priority="10">
      <formula>ISERROR(G19)</formula>
    </cfRule>
  </conditionalFormatting>
  <conditionalFormatting sqref="G26">
    <cfRule type="containsErrors" dxfId="7" priority="9">
      <formula>ISERROR(G26)</formula>
    </cfRule>
  </conditionalFormatting>
  <conditionalFormatting sqref="G27">
    <cfRule type="containsErrors" dxfId="6" priority="8">
      <formula>ISERROR(G27)</formula>
    </cfRule>
  </conditionalFormatting>
  <conditionalFormatting sqref="G30:G31">
    <cfRule type="containsErrors" dxfId="5" priority="4">
      <formula>ISERROR(G30)</formula>
    </cfRule>
  </conditionalFormatting>
  <conditionalFormatting sqref="F30">
    <cfRule type="cellIs" dxfId="4" priority="43" operator="lessThan">
      <formula>$F$12</formula>
    </cfRule>
    <cfRule type="cellIs" dxfId="3" priority="44" operator="lessThan">
      <formula>0</formula>
    </cfRule>
    <cfRule type="cellIs" dxfId="2" priority="45" operator="notEqual">
      <formula>$F$12</formula>
    </cfRule>
    <cfRule type="cellIs" dxfId="1" priority="46" operator="notEqual">
      <formula>$F$12</formula>
    </cfRule>
  </conditionalFormatting>
  <conditionalFormatting sqref="E27">
    <cfRule type="expression" dxfId="0" priority="1">
      <formula>$E$27&gt;7%</formula>
    </cfRule>
  </conditionalFormatting>
  <printOptions horizontalCentered="1" verticalCentered="1"/>
  <pageMargins left="1.2204724409448819" right="0.23622047244094491" top="0" bottom="0.15748031496062992" header="0.31496062992125984" footer="0.31496062992125984"/>
  <pageSetup paperSize="9" scale="6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EB011A-3C99-4CF8-A320-FE2A8E1394F2}">
          <x14:formula1>
            <xm:f>Foglio2!$B$1:$B$6</xm:f>
          </x14:formula1>
          <xm:sqref>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B6" sqref="B6"/>
    </sheetView>
  </sheetViews>
  <sheetFormatPr defaultRowHeight="15" x14ac:dyDescent="0.25"/>
  <cols>
    <col min="1" max="1" width="9.140625" style="5"/>
    <col min="2" max="2" width="85" style="5" customWidth="1"/>
    <col min="3" max="16384" width="9.140625" style="5"/>
  </cols>
  <sheetData>
    <row r="1" spans="1:3" x14ac:dyDescent="0.25">
      <c r="C1" s="5">
        <v>0</v>
      </c>
    </row>
    <row r="2" spans="1:3" x14ac:dyDescent="0.25">
      <c r="A2" s="5">
        <v>1</v>
      </c>
      <c r="B2" s="5" t="s">
        <v>27</v>
      </c>
      <c r="C2" s="82">
        <v>0.65</v>
      </c>
    </row>
    <row r="3" spans="1:3" x14ac:dyDescent="0.25">
      <c r="A3" s="5">
        <v>2</v>
      </c>
      <c r="B3" s="5" t="s">
        <v>28</v>
      </c>
      <c r="C3" s="82">
        <v>0.75</v>
      </c>
    </row>
    <row r="4" spans="1:3" x14ac:dyDescent="0.25">
      <c r="A4" s="5">
        <v>3</v>
      </c>
      <c r="B4" s="5" t="s">
        <v>29</v>
      </c>
      <c r="C4" s="82">
        <v>0.75</v>
      </c>
    </row>
    <row r="5" spans="1:3" x14ac:dyDescent="0.25">
      <c r="A5" s="5">
        <v>4</v>
      </c>
      <c r="B5" s="5" t="s">
        <v>31</v>
      </c>
      <c r="C5" s="82">
        <v>0.55000000000000004</v>
      </c>
    </row>
    <row r="6" spans="1:3" x14ac:dyDescent="0.25">
      <c r="A6" s="5">
        <v>5</v>
      </c>
      <c r="B6" s="5" t="s">
        <v>30</v>
      </c>
      <c r="C6" s="82">
        <v>0.75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placido nicolosi</dc:creator>
  <cp:lastModifiedBy>Raffa</cp:lastModifiedBy>
  <cp:lastPrinted>2022-09-27T10:09:03Z</cp:lastPrinted>
  <dcterms:created xsi:type="dcterms:W3CDTF">2022-08-02T11:56:47Z</dcterms:created>
  <dcterms:modified xsi:type="dcterms:W3CDTF">2022-09-27T10:09:37Z</dcterms:modified>
</cp:coreProperties>
</file>